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100" yWindow="100" windowWidth="21780" windowHeight="14260"/>
  </bookViews>
  <sheets>
    <sheet name="Total" sheetId="6" r:id="rId1"/>
    <sheet name="Saisie + Douchette" sheetId="1" r:id="rId2"/>
    <sheet name="mousseur 4,5" sheetId="4" r:id="rId3"/>
    <sheet name="mousseur 8" sheetId="5" r:id="rId4"/>
    <sheet name="Sac WC" sheetId="7" r:id="rId5"/>
    <sheet name="Feuil2" sheetId="2" r:id="rId6"/>
    <sheet name="Feuil3" sheetId="3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5" i="7"/>
  <c r="C5" i="7"/>
  <c r="C7" i="7"/>
  <c r="D5" i="7"/>
  <c r="E5" i="7"/>
  <c r="E7" i="7"/>
  <c r="F7" i="7"/>
  <c r="A2" i="1"/>
  <c r="A2" i="7"/>
  <c r="F8" i="7"/>
  <c r="G7" i="7"/>
  <c r="H7" i="7"/>
  <c r="C16" i="6"/>
  <c r="A5" i="5"/>
  <c r="C5" i="5"/>
  <c r="C7" i="5"/>
  <c r="D5" i="5"/>
  <c r="E5" i="5"/>
  <c r="E7" i="5"/>
  <c r="F7" i="5"/>
  <c r="A2" i="5"/>
  <c r="F8" i="5"/>
  <c r="G7" i="5"/>
  <c r="H7" i="5"/>
  <c r="C15" i="6"/>
  <c r="I7" i="7"/>
  <c r="D16" i="6"/>
  <c r="I7" i="5"/>
  <c r="D15" i="6"/>
  <c r="A5" i="4"/>
  <c r="C5" i="4"/>
  <c r="C7" i="4"/>
  <c r="D5" i="4"/>
  <c r="E5" i="4"/>
  <c r="E7" i="4"/>
  <c r="F7" i="4"/>
  <c r="I7" i="4"/>
  <c r="D14" i="6"/>
  <c r="C5" i="1"/>
  <c r="C7" i="1"/>
  <c r="D5" i="1"/>
  <c r="E5" i="1"/>
  <c r="E7" i="1"/>
  <c r="F7" i="1"/>
  <c r="I7" i="1"/>
  <c r="D13" i="6"/>
  <c r="C10" i="6"/>
  <c r="G7" i="4"/>
  <c r="G7" i="1"/>
  <c r="A12" i="7"/>
  <c r="A12" i="5"/>
  <c r="A12" i="4"/>
  <c r="A12" i="1"/>
  <c r="A2" i="4"/>
  <c r="C8" i="5"/>
  <c r="C8" i="7"/>
  <c r="C8" i="4"/>
  <c r="C8" i="1"/>
  <c r="E8" i="1"/>
  <c r="E8" i="4"/>
  <c r="E8" i="5"/>
  <c r="E8" i="7"/>
  <c r="F8" i="4"/>
  <c r="H7" i="4"/>
  <c r="C14" i="6"/>
  <c r="F8" i="1"/>
  <c r="H7" i="1"/>
  <c r="C13" i="6"/>
  <c r="C17" i="6"/>
  <c r="D17" i="6"/>
</calcChain>
</file>

<file path=xl/sharedStrings.xml><?xml version="1.0" encoding="utf-8"?>
<sst xmlns="http://schemas.openxmlformats.org/spreadsheetml/2006/main" count="90" uniqueCount="52">
  <si>
    <t>Douchette</t>
  </si>
  <si>
    <t>prix m3</t>
  </si>
  <si>
    <t>Conso eau /personne.jour</t>
  </si>
  <si>
    <t>% douches</t>
  </si>
  <si>
    <t>conso eau douche/jour.personne</t>
  </si>
  <si>
    <t>Q. eau avec débit réduit</t>
  </si>
  <si>
    <t>conso eau douche/an.personne</t>
  </si>
  <si>
    <t>différence</t>
  </si>
  <si>
    <t>nombre personnes</t>
  </si>
  <si>
    <t>litres/min avant</t>
  </si>
  <si>
    <t>litres/min après</t>
  </si>
  <si>
    <t>coût annuel (€)</t>
  </si>
  <si>
    <t>% lavabo</t>
  </si>
  <si>
    <t>conso eau lavabo/jour.personne</t>
  </si>
  <si>
    <t>conso eau lavabo/an.personne</t>
  </si>
  <si>
    <t>litres/an</t>
  </si>
  <si>
    <t>Consommation</t>
  </si>
  <si>
    <t xml:space="preserve"> jours/an</t>
  </si>
  <si>
    <t>conso eau évier/jour.personne</t>
  </si>
  <si>
    <t>% évier</t>
  </si>
  <si>
    <t>On considère ces usages en estimant :</t>
  </si>
  <si>
    <t>Douches : 35 % hygiène corporelle</t>
  </si>
  <si>
    <t>Lavabo 5 % H corp.</t>
  </si>
  <si>
    <t>Evier 5 % consommation totale</t>
  </si>
  <si>
    <t>Chasse d'eau base 10 L</t>
  </si>
  <si>
    <t>litres avant</t>
  </si>
  <si>
    <t>litres après</t>
  </si>
  <si>
    <t>% WC</t>
  </si>
  <si>
    <t>conso eau WC/jour.personne</t>
  </si>
  <si>
    <t>Nombre chasses d'eau</t>
  </si>
  <si>
    <t>conso eau WC/an.personne</t>
  </si>
  <si>
    <t>Mousseur 4,5</t>
  </si>
  <si>
    <t>Mousseur évier</t>
  </si>
  <si>
    <t>Sac WC</t>
  </si>
  <si>
    <t>Total kit eau</t>
  </si>
  <si>
    <t>Montant facture</t>
  </si>
  <si>
    <t>Conso eau/an</t>
  </si>
  <si>
    <t>nombre d'habitants</t>
  </si>
  <si>
    <t>Nombre d'occupants :</t>
  </si>
  <si>
    <t>€</t>
  </si>
  <si>
    <t>m3</t>
  </si>
  <si>
    <t>En absence de données, prix du m3=3,5 automatiquement en A2</t>
  </si>
  <si>
    <t>conso eau évier/an.personne</t>
  </si>
  <si>
    <t>temps/douche à xl/min</t>
  </si>
  <si>
    <t>temps/lavabo à xl/min</t>
  </si>
  <si>
    <t>temps/évier à xl/min</t>
  </si>
  <si>
    <t>en m3</t>
  </si>
  <si>
    <t>l'économie financière ne tient pas compte de la part fixe des abonnements</t>
  </si>
  <si>
    <t>Economies estimées pour un an :</t>
  </si>
  <si>
    <t xml:space="preserve">Estimation des gains suite à l'installation du kit "eau" -Famille   - Dossier </t>
  </si>
  <si>
    <t>gain ménage (€)</t>
  </si>
  <si>
    <t>gain ménage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</si>
</sst>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1" fillId="0" borderId="1" xfId="0" applyFont="1" applyBorder="1"/>
    <xf numFmtId="0" fontId="3" fillId="0" borderId="1" xfId="0" applyFont="1" applyBorder="1"/>
    <xf numFmtId="0" fontId="0" fillId="0" borderId="0" xfId="0" applyAlignment="1">
      <alignment horizontal="left" vertical="center"/>
    </xf>
    <xf numFmtId="164" fontId="0" fillId="0" borderId="1" xfId="0" applyNumberForma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5" fillId="0" borderId="0" xfId="0" applyFont="1" applyAlignment="1">
      <alignment vertical="center" wrapText="1"/>
    </xf>
    <xf numFmtId="2" fontId="0" fillId="0" borderId="1" xfId="0" applyNumberForma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22861</xdr:colOff>
      <xdr:row>3</xdr:row>
      <xdr:rowOff>0</xdr:rowOff>
    </xdr:from>
    <xdr:to>
      <xdr:col>10</xdr:col>
      <xdr:colOff>556260</xdr:colOff>
      <xdr:row>20</xdr:row>
      <xdr:rowOff>8615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77741" y="182880"/>
          <a:ext cx="3703319" cy="311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Layout" workbookViewId="0">
      <selection activeCell="E10" sqref="E10"/>
    </sheetView>
  </sheetViews>
  <sheetFormatPr baseColWidth="10" defaultRowHeight="14" x14ac:dyDescent="0"/>
  <sheetData>
    <row r="1" spans="1:11" ht="19" thickBot="1">
      <c r="A1" s="25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4" spans="1:11">
      <c r="A4" s="29" t="s">
        <v>20</v>
      </c>
      <c r="B4" s="29"/>
      <c r="C4" s="29"/>
      <c r="D4" s="29"/>
      <c r="E4" s="29"/>
    </row>
    <row r="5" spans="1:11">
      <c r="A5" s="29" t="s">
        <v>21</v>
      </c>
      <c r="B5" s="29"/>
      <c r="C5" s="29"/>
      <c r="D5" s="29"/>
      <c r="E5" s="29"/>
    </row>
    <row r="6" spans="1:11">
      <c r="A6" s="29" t="s">
        <v>22</v>
      </c>
      <c r="B6" s="29"/>
      <c r="C6" s="29"/>
      <c r="D6" s="29"/>
      <c r="E6" s="29"/>
    </row>
    <row r="7" spans="1:11">
      <c r="A7" s="29" t="s">
        <v>23</v>
      </c>
      <c r="B7" s="29"/>
      <c r="C7" s="29"/>
      <c r="D7" s="29"/>
      <c r="E7" s="29"/>
    </row>
    <row r="8" spans="1:11">
      <c r="A8" s="29" t="s">
        <v>24</v>
      </c>
      <c r="B8" s="29"/>
      <c r="C8" s="29"/>
      <c r="D8" s="29"/>
      <c r="E8" s="29"/>
    </row>
    <row r="9" spans="1:11">
      <c r="A9" s="30"/>
      <c r="B9" s="30"/>
      <c r="C9" s="30"/>
      <c r="D9" s="30"/>
      <c r="E9" s="30"/>
    </row>
    <row r="10" spans="1:11">
      <c r="A10" s="30" t="s">
        <v>38</v>
      </c>
      <c r="B10" s="30"/>
      <c r="C10" s="10">
        <f>'Saisie + Douchette'!B16</f>
        <v>2</v>
      </c>
      <c r="D10" s="2"/>
      <c r="E10" s="2"/>
    </row>
    <row r="11" spans="1:11">
      <c r="A11" s="30"/>
      <c r="B11" s="30"/>
      <c r="C11" s="30"/>
      <c r="D11" s="30"/>
      <c r="E11" s="30"/>
    </row>
    <row r="12" spans="1:11">
      <c r="A12" s="31" t="s">
        <v>48</v>
      </c>
      <c r="B12" s="31"/>
      <c r="C12" s="31"/>
      <c r="D12" s="19" t="s">
        <v>46</v>
      </c>
      <c r="E12" s="13"/>
    </row>
    <row r="13" spans="1:11">
      <c r="A13" s="31" t="s">
        <v>0</v>
      </c>
      <c r="B13" s="31"/>
      <c r="C13" s="11">
        <f>'Saisie + Douchette'!H7</f>
        <v>0</v>
      </c>
      <c r="D13" s="20">
        <f>'Saisie + Douchette'!I7</f>
        <v>0</v>
      </c>
      <c r="E13" s="2"/>
    </row>
    <row r="14" spans="1:11">
      <c r="A14" s="31" t="s">
        <v>31</v>
      </c>
      <c r="B14" s="31"/>
      <c r="C14" s="11">
        <f>'mousseur 4,5'!H7</f>
        <v>0</v>
      </c>
      <c r="D14" s="20">
        <f>'mousseur 4,5'!I7</f>
        <v>0</v>
      </c>
      <c r="E14" s="2"/>
    </row>
    <row r="15" spans="1:11">
      <c r="A15" s="31" t="s">
        <v>32</v>
      </c>
      <c r="B15" s="31"/>
      <c r="C15" s="11">
        <f>'mousseur 8'!H7</f>
        <v>0</v>
      </c>
      <c r="D15" s="20">
        <f>'mousseur 8'!I7</f>
        <v>0</v>
      </c>
      <c r="E15" s="2"/>
    </row>
    <row r="16" spans="1:11">
      <c r="A16" s="31" t="s">
        <v>33</v>
      </c>
      <c r="B16" s="31"/>
      <c r="C16" s="11">
        <f>'Sac WC'!H7</f>
        <v>0</v>
      </c>
      <c r="D16" s="22">
        <f>'Sac WC'!I7</f>
        <v>0</v>
      </c>
      <c r="E16" s="2"/>
    </row>
    <row r="17" spans="1:5">
      <c r="A17" s="32" t="s">
        <v>34</v>
      </c>
      <c r="B17" s="32"/>
      <c r="C17" s="12">
        <f>SUM(C13:C16)</f>
        <v>0</v>
      </c>
      <c r="D17" s="21">
        <f>SUM(D13:D16)</f>
        <v>0</v>
      </c>
      <c r="E17" s="2"/>
    </row>
    <row r="18" spans="1:5">
      <c r="A18" s="30"/>
      <c r="B18" s="30"/>
      <c r="C18" s="30"/>
      <c r="D18" s="30"/>
      <c r="E18" s="30"/>
    </row>
    <row r="19" spans="1:5" ht="15" customHeight="1">
      <c r="A19" s="28" t="s">
        <v>47</v>
      </c>
      <c r="B19" s="28"/>
      <c r="C19" s="28"/>
      <c r="D19" s="28"/>
      <c r="E19" s="23"/>
    </row>
    <row r="20" spans="1:5">
      <c r="A20" s="28"/>
      <c r="B20" s="28"/>
      <c r="C20" s="28"/>
      <c r="D20" s="28"/>
      <c r="E20" s="23"/>
    </row>
  </sheetData>
  <mergeCells count="17">
    <mergeCell ref="A17:B17"/>
    <mergeCell ref="A1:K1"/>
    <mergeCell ref="A19:D20"/>
    <mergeCell ref="A4:E4"/>
    <mergeCell ref="A5:E5"/>
    <mergeCell ref="A6:E6"/>
    <mergeCell ref="A7:E7"/>
    <mergeCell ref="A8:E8"/>
    <mergeCell ref="A18:E18"/>
    <mergeCell ref="A9:E9"/>
    <mergeCell ref="A11:E11"/>
    <mergeCell ref="A10:B10"/>
    <mergeCell ref="A12:C12"/>
    <mergeCell ref="A13:B13"/>
    <mergeCell ref="A14:B14"/>
    <mergeCell ref="A15:B15"/>
    <mergeCell ref="A16:B16"/>
  </mergeCells>
  <phoneticPr fontId="7" type="noConversion"/>
  <pageMargins left="0.7" right="0.7" top="0.75" bottom="0.75" header="0.3" footer="0.3"/>
  <pageSetup paperSize="9" orientation="landscape"/>
  <headerFooter>
    <oddFooter>&amp;CCG39-Service Local d'Intervention pour la Maîtrise de l'Energie - Annexe 2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0" zoomScaleNormal="80" zoomScalePageLayoutView="80" workbookViewId="0">
      <selection activeCell="A6" sqref="A6"/>
    </sheetView>
  </sheetViews>
  <sheetFormatPr baseColWidth="10" defaultRowHeight="14" x14ac:dyDescent="0"/>
  <cols>
    <col min="1" max="1" width="22.33203125" bestFit="1" customWidth="1"/>
    <col min="2" max="2" width="13.6640625" bestFit="1" customWidth="1"/>
    <col min="3" max="3" width="28.33203125" bestFit="1" customWidth="1"/>
    <col min="4" max="4" width="21" bestFit="1" customWidth="1"/>
    <col min="5" max="5" width="27" bestFit="1" customWidth="1"/>
    <col min="6" max="6" width="9.33203125" bestFit="1" customWidth="1"/>
    <col min="7" max="7" width="16.33203125" bestFit="1" customWidth="1"/>
    <col min="8" max="8" width="15.6640625" bestFit="1" customWidth="1"/>
    <col min="9" max="9" width="17.6640625" bestFit="1" customWidth="1"/>
  </cols>
  <sheetData>
    <row r="1" spans="1:9">
      <c r="A1" s="3" t="s">
        <v>1</v>
      </c>
      <c r="B1" s="3" t="s">
        <v>9</v>
      </c>
      <c r="C1" s="3" t="s">
        <v>10</v>
      </c>
    </row>
    <row r="2" spans="1:9">
      <c r="A2" s="1">
        <f>IF(B15&gt;0,B14/B15,3.5)</f>
        <v>3.5</v>
      </c>
      <c r="B2" s="18">
        <v>15</v>
      </c>
      <c r="C2" s="1">
        <v>9</v>
      </c>
    </row>
    <row r="4" spans="1:9">
      <c r="A4" s="5" t="s">
        <v>2</v>
      </c>
      <c r="B4" s="5" t="s">
        <v>3</v>
      </c>
      <c r="C4" s="5" t="s">
        <v>4</v>
      </c>
      <c r="D4" s="14" t="s">
        <v>43</v>
      </c>
      <c r="E4" s="5" t="s">
        <v>5</v>
      </c>
    </row>
    <row r="5" spans="1:9">
      <c r="A5" s="24">
        <f>((B15*1000)/B16)/365</f>
        <v>0</v>
      </c>
      <c r="B5" s="7">
        <v>0.35</v>
      </c>
      <c r="C5" s="1">
        <f>A5*B5</f>
        <v>0</v>
      </c>
      <c r="D5" s="1">
        <f>C5/B2</f>
        <v>0</v>
      </c>
      <c r="E5" s="1">
        <f>D5*C2</f>
        <v>0</v>
      </c>
    </row>
    <row r="6" spans="1:9">
      <c r="A6" s="6"/>
      <c r="B6" s="6"/>
      <c r="C6" s="1" t="s">
        <v>6</v>
      </c>
      <c r="D6" s="1"/>
      <c r="E6" s="1" t="s">
        <v>6</v>
      </c>
      <c r="F6" s="1" t="s">
        <v>7</v>
      </c>
      <c r="G6" s="1" t="s">
        <v>8</v>
      </c>
      <c r="H6" s="8" t="s">
        <v>50</v>
      </c>
      <c r="I6" s="8" t="s">
        <v>51</v>
      </c>
    </row>
    <row r="7" spans="1:9">
      <c r="A7" s="6"/>
      <c r="B7" s="6"/>
      <c r="C7" s="1">
        <f>C5*365</f>
        <v>0</v>
      </c>
      <c r="D7" s="1"/>
      <c r="E7" s="1">
        <f t="shared" ref="E7" si="0">E5*365</f>
        <v>0</v>
      </c>
      <c r="F7" s="1">
        <f>C7-E7</f>
        <v>0</v>
      </c>
      <c r="G7" s="1">
        <f>B16</f>
        <v>2</v>
      </c>
      <c r="H7" s="8">
        <f>F8*G7</f>
        <v>0</v>
      </c>
      <c r="I7" s="1">
        <f>F7/1000*B16</f>
        <v>0</v>
      </c>
    </row>
    <row r="8" spans="1:9">
      <c r="B8" s="4" t="s">
        <v>11</v>
      </c>
      <c r="C8" s="4">
        <f>C7*$A2/1000</f>
        <v>0</v>
      </c>
      <c r="D8" s="4"/>
      <c r="E8" s="4">
        <f>E7*$A2/1000</f>
        <v>0</v>
      </c>
      <c r="F8" s="4">
        <f>F7*$A2/1000</f>
        <v>0</v>
      </c>
    </row>
    <row r="11" spans="1:9">
      <c r="A11">
        <v>365</v>
      </c>
    </row>
    <row r="12" spans="1:9">
      <c r="A12">
        <f>A5*A11</f>
        <v>0</v>
      </c>
    </row>
    <row r="13" spans="1:9">
      <c r="A13" s="33" t="s">
        <v>41</v>
      </c>
      <c r="B13" s="33"/>
      <c r="C13" s="33"/>
    </row>
    <row r="14" spans="1:9">
      <c r="A14" s="9" t="s">
        <v>35</v>
      </c>
      <c r="B14" s="16"/>
      <c r="C14" s="1" t="s">
        <v>39</v>
      </c>
    </row>
    <row r="15" spans="1:9">
      <c r="A15" s="9" t="s">
        <v>36</v>
      </c>
      <c r="B15" s="16"/>
      <c r="C15" s="1" t="s">
        <v>40</v>
      </c>
    </row>
    <row r="16" spans="1:9">
      <c r="A16" s="15" t="s">
        <v>37</v>
      </c>
      <c r="B16" s="17">
        <v>2</v>
      </c>
    </row>
  </sheetData>
  <mergeCells count="1">
    <mergeCell ref="A13:C1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5" sqref="A5"/>
    </sheetView>
  </sheetViews>
  <sheetFormatPr baseColWidth="10" defaultRowHeight="14" x14ac:dyDescent="0"/>
  <cols>
    <col min="1" max="1" width="22.33203125" bestFit="1" customWidth="1"/>
    <col min="2" max="2" width="13.6640625" bestFit="1" customWidth="1"/>
    <col min="3" max="3" width="28.33203125" bestFit="1" customWidth="1"/>
    <col min="4" max="4" width="21" bestFit="1" customWidth="1"/>
    <col min="5" max="5" width="27" bestFit="1" customWidth="1"/>
    <col min="6" max="6" width="9.33203125" bestFit="1" customWidth="1"/>
    <col min="7" max="7" width="16.33203125" bestFit="1" customWidth="1"/>
    <col min="8" max="8" width="11.33203125" bestFit="1" customWidth="1"/>
    <col min="9" max="9" width="17" bestFit="1" customWidth="1"/>
  </cols>
  <sheetData>
    <row r="1" spans="1:9">
      <c r="A1" s="3" t="s">
        <v>1</v>
      </c>
      <c r="B1" s="3" t="s">
        <v>9</v>
      </c>
      <c r="C1" s="3" t="s">
        <v>10</v>
      </c>
    </row>
    <row r="2" spans="1:9">
      <c r="A2" s="1">
        <f>'Saisie + Douchette'!A2</f>
        <v>3.5</v>
      </c>
      <c r="B2" s="18">
        <v>8</v>
      </c>
      <c r="C2" s="1">
        <v>4.5</v>
      </c>
    </row>
    <row r="4" spans="1:9">
      <c r="A4" s="5" t="s">
        <v>2</v>
      </c>
      <c r="B4" s="5" t="s">
        <v>12</v>
      </c>
      <c r="C4" s="5" t="s">
        <v>13</v>
      </c>
      <c r="D4" s="14" t="s">
        <v>44</v>
      </c>
      <c r="E4" s="5" t="s">
        <v>5</v>
      </c>
    </row>
    <row r="5" spans="1:9">
      <c r="A5" s="24">
        <f>'Saisie + Douchette'!A5</f>
        <v>0</v>
      </c>
      <c r="B5" s="7">
        <v>0.05</v>
      </c>
      <c r="C5" s="1">
        <f>A5*B5</f>
        <v>0</v>
      </c>
      <c r="D5" s="1">
        <f>C5/B2</f>
        <v>0</v>
      </c>
      <c r="E5" s="1">
        <f>D5*C2</f>
        <v>0</v>
      </c>
    </row>
    <row r="6" spans="1:9">
      <c r="A6" s="6"/>
      <c r="B6" s="6"/>
      <c r="C6" s="1" t="s">
        <v>14</v>
      </c>
      <c r="D6" s="1"/>
      <c r="E6" s="1" t="s">
        <v>14</v>
      </c>
      <c r="F6" s="1" t="s">
        <v>7</v>
      </c>
      <c r="G6" s="1" t="s">
        <v>8</v>
      </c>
      <c r="H6" s="8" t="s">
        <v>50</v>
      </c>
      <c r="I6" s="8" t="s">
        <v>51</v>
      </c>
    </row>
    <row r="7" spans="1:9">
      <c r="A7" s="6"/>
      <c r="B7" s="6"/>
      <c r="C7" s="1">
        <f>C5*365</f>
        <v>0</v>
      </c>
      <c r="D7" s="1"/>
      <c r="E7" s="1">
        <f t="shared" ref="E7" si="0">E5*365</f>
        <v>0</v>
      </c>
      <c r="F7" s="1">
        <f>C7-E7</f>
        <v>0</v>
      </c>
      <c r="G7" s="1">
        <f>'Saisie + Douchette'!B16</f>
        <v>2</v>
      </c>
      <c r="H7" s="8">
        <f>F8*G7</f>
        <v>0</v>
      </c>
      <c r="I7" s="1">
        <f>F7/1000*'Saisie + Douchette'!B16</f>
        <v>0</v>
      </c>
    </row>
    <row r="8" spans="1:9">
      <c r="B8" s="4" t="s">
        <v>11</v>
      </c>
      <c r="C8" s="4">
        <f>C7*$A2/1000</f>
        <v>0</v>
      </c>
      <c r="D8" s="4"/>
      <c r="E8" s="4">
        <f>E7*$A2/1000</f>
        <v>0</v>
      </c>
      <c r="F8" s="4">
        <f>F7*$A2/1000</f>
        <v>0</v>
      </c>
    </row>
    <row r="10" spans="1:9">
      <c r="A10" s="34" t="s">
        <v>16</v>
      </c>
      <c r="B10" s="34"/>
    </row>
    <row r="11" spans="1:9">
      <c r="A11" s="1">
        <v>365</v>
      </c>
      <c r="B11" s="1" t="s">
        <v>17</v>
      </c>
    </row>
    <row r="12" spans="1:9">
      <c r="A12" s="1">
        <f>A5*A11</f>
        <v>0</v>
      </c>
      <c r="B12" s="1" t="s">
        <v>15</v>
      </c>
    </row>
  </sheetData>
  <mergeCells count="1">
    <mergeCell ref="A10:B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5" sqref="A5"/>
    </sheetView>
  </sheetViews>
  <sheetFormatPr baseColWidth="10" defaultRowHeight="14" x14ac:dyDescent="0"/>
  <cols>
    <col min="1" max="1" width="22.33203125" bestFit="1" customWidth="1"/>
    <col min="2" max="2" width="13.6640625" bestFit="1" customWidth="1"/>
    <col min="3" max="3" width="28.33203125" bestFit="1" customWidth="1"/>
    <col min="4" max="4" width="21" bestFit="1" customWidth="1"/>
    <col min="5" max="5" width="27" bestFit="1" customWidth="1"/>
    <col min="6" max="6" width="9.33203125" bestFit="1" customWidth="1"/>
    <col min="7" max="7" width="16.33203125" bestFit="1" customWidth="1"/>
    <col min="8" max="8" width="15.1640625" bestFit="1" customWidth="1"/>
    <col min="9" max="9" width="17" bestFit="1" customWidth="1"/>
  </cols>
  <sheetData>
    <row r="1" spans="1:9">
      <c r="A1" s="3" t="s">
        <v>1</v>
      </c>
      <c r="B1" s="3" t="s">
        <v>9</v>
      </c>
      <c r="C1" s="3" t="s">
        <v>10</v>
      </c>
    </row>
    <row r="2" spans="1:9">
      <c r="A2" s="1">
        <f>'Saisie + Douchette'!A2</f>
        <v>3.5</v>
      </c>
      <c r="B2" s="18">
        <v>9</v>
      </c>
      <c r="C2" s="1">
        <v>8</v>
      </c>
    </row>
    <row r="4" spans="1:9">
      <c r="A4" s="5" t="s">
        <v>2</v>
      </c>
      <c r="B4" s="5" t="s">
        <v>19</v>
      </c>
      <c r="C4" s="5" t="s">
        <v>18</v>
      </c>
      <c r="D4" s="14" t="s">
        <v>45</v>
      </c>
      <c r="E4" s="5" t="s">
        <v>5</v>
      </c>
    </row>
    <row r="5" spans="1:9">
      <c r="A5" s="24">
        <f>'Saisie + Douchette'!A5</f>
        <v>0</v>
      </c>
      <c r="B5" s="7">
        <v>0.05</v>
      </c>
      <c r="C5" s="1">
        <f>A5*B5</f>
        <v>0</v>
      </c>
      <c r="D5" s="1">
        <f>C5/B2</f>
        <v>0</v>
      </c>
      <c r="E5" s="1">
        <f>D5*C2</f>
        <v>0</v>
      </c>
    </row>
    <row r="6" spans="1:9">
      <c r="A6" s="6"/>
      <c r="B6" s="6"/>
      <c r="C6" s="1" t="s">
        <v>42</v>
      </c>
      <c r="D6" s="1"/>
      <c r="E6" s="1" t="s">
        <v>42</v>
      </c>
      <c r="F6" s="1" t="s">
        <v>7</v>
      </c>
      <c r="G6" s="1" t="s">
        <v>8</v>
      </c>
      <c r="H6" s="8" t="s">
        <v>50</v>
      </c>
      <c r="I6" s="8" t="s">
        <v>51</v>
      </c>
    </row>
    <row r="7" spans="1:9">
      <c r="A7" s="6"/>
      <c r="B7" s="6"/>
      <c r="C7" s="1">
        <f>C5*365</f>
        <v>0</v>
      </c>
      <c r="D7" s="1"/>
      <c r="E7" s="1">
        <f t="shared" ref="E7" si="0">E5*365</f>
        <v>0</v>
      </c>
      <c r="F7" s="1">
        <f>C7-E7</f>
        <v>0</v>
      </c>
      <c r="G7" s="1">
        <f>'Saisie + Douchette'!B16</f>
        <v>2</v>
      </c>
      <c r="H7" s="8">
        <f>F8*G7</f>
        <v>0</v>
      </c>
      <c r="I7" s="1">
        <f>F7/1000*'Saisie + Douchette'!B16</f>
        <v>0</v>
      </c>
    </row>
    <row r="8" spans="1:9">
      <c r="B8" s="4" t="s">
        <v>11</v>
      </c>
      <c r="C8" s="4">
        <f>C7*$A2/1000</f>
        <v>0</v>
      </c>
      <c r="D8" s="4"/>
      <c r="E8" s="4">
        <f>E7*$A2/1000</f>
        <v>0</v>
      </c>
      <c r="F8" s="4">
        <f>F7*$A2/1000</f>
        <v>0</v>
      </c>
    </row>
    <row r="10" spans="1:9">
      <c r="A10" s="34" t="s">
        <v>16</v>
      </c>
      <c r="B10" s="34"/>
    </row>
    <row r="11" spans="1:9">
      <c r="A11" s="1">
        <v>365</v>
      </c>
      <c r="B11" s="1" t="s">
        <v>17</v>
      </c>
    </row>
    <row r="12" spans="1:9">
      <c r="A12" s="1">
        <f>A5*A11</f>
        <v>0</v>
      </c>
      <c r="B12" s="1" t="s">
        <v>15</v>
      </c>
    </row>
  </sheetData>
  <mergeCells count="1">
    <mergeCell ref="A10:B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5" sqref="A5"/>
    </sheetView>
  </sheetViews>
  <sheetFormatPr baseColWidth="10" defaultRowHeight="14" x14ac:dyDescent="0"/>
  <cols>
    <col min="1" max="1" width="22.33203125" bestFit="1" customWidth="1"/>
    <col min="2" max="2" width="13.6640625" bestFit="1" customWidth="1"/>
    <col min="3" max="3" width="28.33203125" bestFit="1" customWidth="1"/>
    <col min="4" max="4" width="21" bestFit="1" customWidth="1"/>
    <col min="5" max="5" width="27" bestFit="1" customWidth="1"/>
    <col min="6" max="6" width="9.33203125" bestFit="1" customWidth="1"/>
    <col min="7" max="7" width="16.33203125" bestFit="1" customWidth="1"/>
    <col min="8" max="8" width="15.1640625" bestFit="1" customWidth="1"/>
    <col min="9" max="9" width="17" bestFit="1" customWidth="1"/>
  </cols>
  <sheetData>
    <row r="1" spans="1:9">
      <c r="A1" s="3" t="s">
        <v>1</v>
      </c>
      <c r="B1" s="3" t="s">
        <v>25</v>
      </c>
      <c r="C1" s="3" t="s">
        <v>26</v>
      </c>
    </row>
    <row r="2" spans="1:9">
      <c r="A2" s="1">
        <f>'Saisie + Douchette'!A2</f>
        <v>3.5</v>
      </c>
      <c r="B2" s="18">
        <v>10</v>
      </c>
      <c r="C2" s="1">
        <v>8</v>
      </c>
    </row>
    <row r="4" spans="1:9">
      <c r="A4" s="5" t="s">
        <v>2</v>
      </c>
      <c r="B4" s="5" t="s">
        <v>27</v>
      </c>
      <c r="C4" s="5" t="s">
        <v>28</v>
      </c>
      <c r="D4" s="5" t="s">
        <v>29</v>
      </c>
      <c r="E4" s="5" t="s">
        <v>5</v>
      </c>
    </row>
    <row r="5" spans="1:9">
      <c r="A5" s="24">
        <f>'Saisie + Douchette'!A5</f>
        <v>0</v>
      </c>
      <c r="B5" s="7">
        <v>0.2</v>
      </c>
      <c r="C5" s="1">
        <f>A5*B5</f>
        <v>0</v>
      </c>
      <c r="D5" s="1">
        <f>C5/B2</f>
        <v>0</v>
      </c>
      <c r="E5" s="1">
        <f>D5*C2</f>
        <v>0</v>
      </c>
    </row>
    <row r="6" spans="1:9">
      <c r="A6" s="6"/>
      <c r="B6" s="6"/>
      <c r="C6" s="1" t="s">
        <v>30</v>
      </c>
      <c r="D6" s="1"/>
      <c r="E6" s="1" t="s">
        <v>30</v>
      </c>
      <c r="F6" s="1" t="s">
        <v>7</v>
      </c>
      <c r="G6" s="1" t="s">
        <v>8</v>
      </c>
      <c r="H6" s="8" t="s">
        <v>50</v>
      </c>
      <c r="I6" s="8" t="s">
        <v>51</v>
      </c>
    </row>
    <row r="7" spans="1:9">
      <c r="A7" s="6"/>
      <c r="B7" s="6"/>
      <c r="C7" s="1">
        <f>C5*365</f>
        <v>0</v>
      </c>
      <c r="D7" s="1"/>
      <c r="E7" s="1">
        <f t="shared" ref="E7" si="0">E5*365</f>
        <v>0</v>
      </c>
      <c r="F7" s="1">
        <f>C7-E7</f>
        <v>0</v>
      </c>
      <c r="G7" s="1">
        <f>'Saisie + Douchette'!B16</f>
        <v>2</v>
      </c>
      <c r="H7" s="8">
        <f>F8*G7</f>
        <v>0</v>
      </c>
      <c r="I7" s="1">
        <f>F7/1000*'Saisie + Douchette'!B16</f>
        <v>0</v>
      </c>
    </row>
    <row r="8" spans="1:9">
      <c r="B8" s="4" t="s">
        <v>11</v>
      </c>
      <c r="C8" s="4">
        <f>C7*$A2/1000</f>
        <v>0</v>
      </c>
      <c r="D8" s="4"/>
      <c r="E8" s="4">
        <f>E7*$A2/1000</f>
        <v>0</v>
      </c>
      <c r="F8" s="4">
        <f>F7*$A2/1000</f>
        <v>0</v>
      </c>
    </row>
    <row r="10" spans="1:9">
      <c r="A10" s="34" t="s">
        <v>16</v>
      </c>
      <c r="B10" s="34"/>
    </row>
    <row r="11" spans="1:9">
      <c r="A11" s="1">
        <v>365</v>
      </c>
      <c r="B11" s="1" t="s">
        <v>17</v>
      </c>
    </row>
    <row r="12" spans="1:9">
      <c r="A12" s="1">
        <f>A5*A11</f>
        <v>0</v>
      </c>
      <c r="B12" s="1" t="s">
        <v>15</v>
      </c>
    </row>
  </sheetData>
  <mergeCells count="1">
    <mergeCell ref="A10:B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Total</vt:lpstr>
      <vt:lpstr>Saisie + Douchette</vt:lpstr>
      <vt:lpstr>mousseur 4,5</vt:lpstr>
      <vt:lpstr>mousseur 8</vt:lpstr>
      <vt:lpstr>Sac WC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Bouchra Zeroual</cp:lastModifiedBy>
  <cp:lastPrinted>2014-08-19T10:21:56Z</cp:lastPrinted>
  <dcterms:created xsi:type="dcterms:W3CDTF">2014-03-12T13:16:19Z</dcterms:created>
  <dcterms:modified xsi:type="dcterms:W3CDTF">2015-08-26T09:09:36Z</dcterms:modified>
</cp:coreProperties>
</file>